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ordinatiemap OOV\Subsidieregeling gelden CTB\Nieuwe regeling subsidie CTB\"/>
    </mc:Choice>
  </mc:AlternateContent>
  <bookViews>
    <workbookView xWindow="0" yWindow="0" windowWidth="28800" windowHeight="1246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7" i="1" l="1"/>
  <c r="B22" i="1" s="1"/>
  <c r="B6" i="1"/>
  <c r="B7" i="1" s="1"/>
  <c r="B10" i="1" s="1"/>
</calcChain>
</file>

<file path=xl/sharedStrings.xml><?xml version="1.0" encoding="utf-8"?>
<sst xmlns="http://schemas.openxmlformats.org/spreadsheetml/2006/main" count="34" uniqueCount="23">
  <si>
    <t>Tabel 2: Subsidie controle coronatoegangsbewijs (CTB) voor vrijwilligersorganisaties</t>
  </si>
  <si>
    <t>Rekentool subsidiebedrag</t>
  </si>
  <si>
    <t>Getal</t>
  </si>
  <si>
    <t>Toelichting</t>
  </si>
  <si>
    <t>Vergoeding loonkosten vrijwilligers, exclusief uren/kosten eventuele externe inhuur (zie daarvoor het tweede deel van de tabel)</t>
  </si>
  <si>
    <t>Aantal controles per week (exclusief afhaal, exclusief terrasgasten)</t>
  </si>
  <si>
    <t>Geef een schatting, gebaseerd op capaciteit (met inachtneming van de RIVM-maatregelen) en het gemiddelde aantal gasten per dag.</t>
  </si>
  <si>
    <t>Gemiddelde tijdsinvestering per coronatoegangsbewijs (CTB) in minuten</t>
  </si>
  <si>
    <t>Dit getal niet wijzigen.</t>
  </si>
  <si>
    <t>Totaal aantal minuten per week</t>
  </si>
  <si>
    <t>Dit geval niet invullen (wordt automatisch berekend).</t>
  </si>
  <si>
    <t>Totaal aantal uren per week</t>
  </si>
  <si>
    <t>Vrijwilligersvergoeding per uur (volgens opgave Belastingdienst)</t>
  </si>
  <si>
    <t>Gevraagd subsidiebedrag</t>
  </si>
  <si>
    <t>Vergoeding kosten externe inhuur, specifiek voor controleplicht coronatoegangsbewijs</t>
  </si>
  <si>
    <t>Uurtarief extern personeel per uur exclusief BTW</t>
  </si>
  <si>
    <t xml:space="preserve">Percentage BTW </t>
  </si>
  <si>
    <t>Aantal uren inhuur per week</t>
  </si>
  <si>
    <t>Administratieve kosten</t>
  </si>
  <si>
    <t>Materiele kosten</t>
  </si>
  <si>
    <t>Totaal gevraagd subsidiebedrag</t>
  </si>
  <si>
    <t>Aantal weken (in de periode 1 januari tot en met 26 maart 2022)</t>
  </si>
  <si>
    <t>Aanschafkosten van onder andere scanapparatuur exclusief BTW (in de periode van 1 januari tot en met 26 maart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</si>
</sst>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0"/>
      <name val="Arial"/>
      <family val="2"/>
    </font>
    <font>
      <b/>
      <sz val="14.5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25">
    <xf numFmtId="0" fontId="0" fillId="0" borderId="0" xfId="0"/>
    <xf numFmtId="49" fontId="5" fillId="0" borderId="4" xfId="2" applyNumberFormat="1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0" fontId="5" fillId="0" borderId="6" xfId="2" applyFont="1" applyFill="1" applyBorder="1" applyAlignment="1">
      <alignment vertical="top" wrapText="1"/>
    </xf>
    <xf numFmtId="49" fontId="6" fillId="3" borderId="7" xfId="3" applyNumberFormat="1" applyFont="1" applyFill="1" applyBorder="1" applyAlignment="1">
      <alignment vertical="top" wrapText="1"/>
    </xf>
    <xf numFmtId="49" fontId="6" fillId="3" borderId="8" xfId="3" applyNumberFormat="1" applyFont="1" applyFill="1" applyBorder="1" applyAlignment="1">
      <alignment vertical="top" wrapText="1"/>
    </xf>
    <xf numFmtId="49" fontId="6" fillId="3" borderId="9" xfId="3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64" fontId="7" fillId="0" borderId="14" xfId="0" applyNumberFormat="1" applyFont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164" fontId="7" fillId="0" borderId="17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49" fontId="6" fillId="3" borderId="19" xfId="3" applyNumberFormat="1" applyFont="1" applyFill="1" applyBorder="1" applyAlignment="1">
      <alignment vertical="top" wrapText="1"/>
    </xf>
    <xf numFmtId="164" fontId="6" fillId="3" borderId="20" xfId="3" applyNumberFormat="1" applyFont="1" applyFill="1" applyBorder="1" applyAlignment="1">
      <alignment vertical="top" wrapText="1"/>
    </xf>
    <xf numFmtId="0" fontId="8" fillId="3" borderId="21" xfId="3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top" wrapText="1"/>
    </xf>
    <xf numFmtId="0" fontId="7" fillId="4" borderId="14" xfId="0" applyFont="1" applyFill="1" applyBorder="1" applyAlignment="1">
      <alignment vertical="top" wrapText="1"/>
    </xf>
  </cellXfs>
  <cellStyles count="4">
    <cellStyle name="Kop 1" xfId="1" builtinId="16"/>
    <cellStyle name="Kop 2" xfId="2" builtinId="17"/>
    <cellStyle name="Kop 3" xfId="3" builtinId="1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I18" sqref="I18"/>
    </sheetView>
  </sheetViews>
  <sheetFormatPr defaultRowHeight="15" x14ac:dyDescent="0.25"/>
  <cols>
    <col min="1" max="1" width="85.28515625" customWidth="1"/>
    <col min="2" max="2" width="8.140625" bestFit="1" customWidth="1"/>
    <col min="3" max="3" width="67.140625" customWidth="1"/>
  </cols>
  <sheetData>
    <row r="1" spans="1:3" ht="20.25" thickBot="1" x14ac:dyDescent="0.3">
      <c r="A1" s="22" t="s">
        <v>0</v>
      </c>
      <c r="B1" s="22"/>
      <c r="C1" s="22"/>
    </row>
    <row r="2" spans="1:3" ht="90.75" thickBot="1" x14ac:dyDescent="0.3">
      <c r="A2" s="1" t="s">
        <v>1</v>
      </c>
      <c r="B2" s="2" t="s">
        <v>2</v>
      </c>
      <c r="C2" s="3" t="s">
        <v>3</v>
      </c>
    </row>
    <row r="3" spans="1:3" ht="31.5" x14ac:dyDescent="0.25">
      <c r="A3" s="4" t="s">
        <v>4</v>
      </c>
      <c r="B3" s="5"/>
      <c r="C3" s="6"/>
    </row>
    <row r="4" spans="1:3" ht="45" x14ac:dyDescent="0.25">
      <c r="A4" s="7" t="s">
        <v>5</v>
      </c>
      <c r="B4" s="23">
        <v>0</v>
      </c>
      <c r="C4" s="8" t="s">
        <v>6</v>
      </c>
    </row>
    <row r="5" spans="1:3" x14ac:dyDescent="0.25">
      <c r="A5" s="9" t="s">
        <v>7</v>
      </c>
      <c r="B5" s="10">
        <v>0.5</v>
      </c>
      <c r="C5" s="11" t="s">
        <v>8</v>
      </c>
    </row>
    <row r="6" spans="1:3" x14ac:dyDescent="0.25">
      <c r="A6" s="9" t="s">
        <v>9</v>
      </c>
      <c r="B6" s="12">
        <f>SUM(B4*B5)</f>
        <v>0</v>
      </c>
      <c r="C6" s="13" t="s">
        <v>10</v>
      </c>
    </row>
    <row r="7" spans="1:3" x14ac:dyDescent="0.25">
      <c r="A7" s="9" t="s">
        <v>11</v>
      </c>
      <c r="B7" s="14">
        <f>B6/60</f>
        <v>0</v>
      </c>
      <c r="C7" s="13" t="s">
        <v>10</v>
      </c>
    </row>
    <row r="8" spans="1:3" x14ac:dyDescent="0.25">
      <c r="A8" s="9" t="s">
        <v>12</v>
      </c>
      <c r="B8" s="24">
        <v>0</v>
      </c>
      <c r="C8" s="11"/>
    </row>
    <row r="9" spans="1:3" x14ac:dyDescent="0.25">
      <c r="A9" s="9" t="s">
        <v>21</v>
      </c>
      <c r="B9" s="24">
        <v>0</v>
      </c>
      <c r="C9" s="11"/>
    </row>
    <row r="10" spans="1:3" ht="15.75" thickBot="1" x14ac:dyDescent="0.3">
      <c r="A10" s="15" t="s">
        <v>13</v>
      </c>
      <c r="B10" s="16">
        <f>SUM(B7*B8*B9)</f>
        <v>0</v>
      </c>
      <c r="C10" s="13" t="s">
        <v>10</v>
      </c>
    </row>
    <row r="11" spans="1:3" ht="31.5" x14ac:dyDescent="0.25">
      <c r="A11" s="4" t="s">
        <v>14</v>
      </c>
      <c r="B11" s="5"/>
      <c r="C11" s="6"/>
    </row>
    <row r="12" spans="1:3" x14ac:dyDescent="0.25">
      <c r="A12" s="7" t="s">
        <v>15</v>
      </c>
      <c r="B12" s="23">
        <v>0</v>
      </c>
      <c r="C12" s="8"/>
    </row>
    <row r="13" spans="1:3" x14ac:dyDescent="0.25">
      <c r="A13" s="9" t="s">
        <v>16</v>
      </c>
      <c r="B13" s="10">
        <v>21</v>
      </c>
      <c r="C13" s="11" t="s">
        <v>8</v>
      </c>
    </row>
    <row r="14" spans="1:3" x14ac:dyDescent="0.25">
      <c r="A14" s="9" t="s">
        <v>17</v>
      </c>
      <c r="B14" s="24">
        <v>0</v>
      </c>
      <c r="C14" s="11"/>
    </row>
    <row r="15" spans="1:3" x14ac:dyDescent="0.25">
      <c r="A15" s="9" t="s">
        <v>21</v>
      </c>
      <c r="B15" s="10"/>
      <c r="C15" s="11"/>
    </row>
    <row r="16" spans="1:3" x14ac:dyDescent="0.25">
      <c r="A16" s="9" t="s">
        <v>18</v>
      </c>
      <c r="B16" s="12">
        <v>0</v>
      </c>
      <c r="C16" s="11"/>
    </row>
    <row r="17" spans="1:3" ht="15.75" thickBot="1" x14ac:dyDescent="0.3">
      <c r="A17" s="15" t="s">
        <v>13</v>
      </c>
      <c r="B17" s="17">
        <f>((B12*1.21)*B14)*B15</f>
        <v>0</v>
      </c>
      <c r="C17" s="13" t="s">
        <v>10</v>
      </c>
    </row>
    <row r="18" spans="1:3" ht="15.75" x14ac:dyDescent="0.25">
      <c r="A18" s="4" t="s">
        <v>19</v>
      </c>
      <c r="B18" s="5"/>
      <c r="C18" s="6"/>
    </row>
    <row r="19" spans="1:3" ht="30" x14ac:dyDescent="0.25">
      <c r="A19" s="7" t="s">
        <v>22</v>
      </c>
      <c r="B19" s="23">
        <v>0</v>
      </c>
      <c r="C19" s="8"/>
    </row>
    <row r="20" spans="1:3" x14ac:dyDescent="0.25">
      <c r="A20" s="9" t="s">
        <v>16</v>
      </c>
      <c r="B20" s="10">
        <v>21</v>
      </c>
      <c r="C20" s="11" t="s">
        <v>8</v>
      </c>
    </row>
    <row r="21" spans="1:3" ht="15.75" thickBot="1" x14ac:dyDescent="0.3">
      <c r="A21" s="15" t="s">
        <v>13</v>
      </c>
      <c r="B21" s="18">
        <f>B19*1.21</f>
        <v>0</v>
      </c>
      <c r="C21" s="13" t="s">
        <v>10</v>
      </c>
    </row>
    <row r="22" spans="1:3" ht="16.5" thickBot="1" x14ac:dyDescent="0.3">
      <c r="A22" s="19" t="s">
        <v>20</v>
      </c>
      <c r="B22" s="20">
        <f>B10+B17+B21</f>
        <v>0</v>
      </c>
      <c r="C22" s="21" t="s">
        <v>10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Midden Delfland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Bruin-Bakker Marianne</dc:creator>
  <cp:lastModifiedBy>Bruin-Bakker Marianne</cp:lastModifiedBy>
  <dcterms:created xsi:type="dcterms:W3CDTF">2022-02-11T14:34:04Z</dcterms:created>
  <dcterms:modified xsi:type="dcterms:W3CDTF">2022-03-10T10:55:04Z</dcterms:modified>
</cp:coreProperties>
</file>